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2024\НПА за декабрь 2024\28 декабря\Приложения к решению 673\"/>
    </mc:Choice>
  </mc:AlternateContent>
  <xr:revisionPtr revIDLastSave="0" documentId="8_{4949EE05-57E4-427A-ACC6-304FF928073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33" i="1" l="1"/>
  <c r="C33" i="1"/>
  <c r="C55" i="1" l="1"/>
  <c r="D35" i="1" l="1"/>
  <c r="C35" i="1"/>
  <c r="D55" i="1" l="1"/>
  <c r="D19" i="1" l="1"/>
  <c r="C19" i="1"/>
  <c r="C42" i="1" l="1"/>
  <c r="C32" i="1" s="1"/>
  <c r="D42" i="1" l="1"/>
  <c r="D32" i="1" s="1"/>
  <c r="D23" i="1"/>
  <c r="D17" i="1"/>
  <c r="D15" i="1"/>
  <c r="D14" i="1" l="1"/>
  <c r="D31" i="1"/>
  <c r="D60" i="1" l="1"/>
  <c r="C31" i="1"/>
  <c r="C15" i="1"/>
  <c r="C17" i="1"/>
  <c r="C23" i="1"/>
  <c r="C14" i="1" l="1"/>
  <c r="C60" i="1" s="1"/>
</calcChain>
</file>

<file path=xl/sharedStrings.xml><?xml version="1.0" encoding="utf-8"?>
<sst xmlns="http://schemas.openxmlformats.org/spreadsheetml/2006/main" count="108" uniqueCount="108">
  <si>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</si>
  <si>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</si>
  <si>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</si>
  <si>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</si>
  <si>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</si>
  <si>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</si>
  <si>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</si>
  <si>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</si>
  <si>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</si>
  <si>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</si>
  <si>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</si>
  <si>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</si>
  <si>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</si>
  <si>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</si>
  <si>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</si>
  <si>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</si>
  <si>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</si>
  <si>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</si>
  <si>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</si>
  <si>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</si>
  <si>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</si>
  <si>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</si>
  <si>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</si>
  <si>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</si>
  <si>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</si>
  <si>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</si>
  <si>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</si>
  <si>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</si>
  <si>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</si>
  <si>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</si>
  <si>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</si>
  <si>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</si>
  <si>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</si>
  <si>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</si>
  <si>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</si>
  <si>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</si>
  <si>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</si>
  <si>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</si>
  <si>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</si>
  <si>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</si>
  <si>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</si>
  <si>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</si>
  <si>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</si>
  <si>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</si>
  <si>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</si>
  <si>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</si>
  <si>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</si>
  <si>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</si>
  <si>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</si>
  <si>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</si>
  <si>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</si>
  <si>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</si>
  <si>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</si>
  <si>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</si>
  <si>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</si>
  <si>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</si>
  <si>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</si>
  <si>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</si>
  <si>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</si>
  <si>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</si>
  <si>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</si>
  <si>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</si>
  <si>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</si>
  <si>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</si>
  <si>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</si>
  <si>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</si>
  <si>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</si>
  <si>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</si>
  <si>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</si>
  <si>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</si>
  <si>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</si>
  <si>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</si>
  <si>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</si>
  <si>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</si>
  <si>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</si>
  <si>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</si>
  <si>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</si>
  <si>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</si>
  <si>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</si>
  <si>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Приложение № 3</t>
  </si>
  <si>
    <t xml:space="preserve">000 2 02 25304 05 0000 150 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</si>
  <si>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</si>
  <si>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</si>
  <si>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000 2 02 40000 00 0000 150 </t>
  </si>
  <si>
    <t>Иные межбюджетные трансферты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</si>
  <si>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</si>
  <si>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</si>
  <si>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000 2 02 49999 05 0000 150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</si>
  <si>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</si>
  <si>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</si>
  <si>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государственную регистрацию актов гражданского состояния</t>
  </si>
  <si>
    <t>000  202 45303 05 0000 150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</si>
  <si>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</si>
  <si>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</si>
  <si>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</si>
  <si>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2025 год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</si>
  <si>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</si>
  <si>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</si>
  <si>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</si>
  <si>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Еткульского муниципального района на 2024 год </t>
  </si>
  <si>
    <t>и на плановый период 2025 и 2026 годов"</t>
  </si>
  <si>
    <t>Доходы местного бюджета  на плановый период 2025 и 2026 годов</t>
  </si>
  <si>
    <t>2026 год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</si>
  <si>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</si>
  <si>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</si>
  <si>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>от      27.12.2023г.  №   539</t>
  </si>
  <si>
    <t>Приложение  №  2</t>
  </si>
  <si>
    <t>к   решению   Собрания депутатов Еткульского муниципального района от 28.12.2024 г. № 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</si>
</sst>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5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/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 vertical="center" wrapText="1"/>
    </xf>
    <xf numFmtId="0" fontId="10" fillId="0" borderId="3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8" fillId="0" borderId="3" xfId="0" applyFont="1" applyBorder="1"/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9" fillId="0" borderId="3" xfId="0" applyFont="1" applyBorder="1"/>
    <xf numFmtId="0" fontId="7" fillId="0" borderId="3" xfId="0" applyFont="1" applyBorder="1"/>
    <xf numFmtId="164" fontId="7" fillId="0" borderId="3" xfId="0" applyNumberFormat="1" applyFont="1" applyBorder="1"/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12" fillId="0" borderId="3" xfId="0" applyFont="1" applyBorder="1"/>
    <xf numFmtId="164" fontId="12" fillId="0" borderId="3" xfId="0" applyNumberFormat="1" applyFont="1" applyBorder="1"/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wrapText="1"/>
    </xf>
    <xf numFmtId="0" fontId="4" fillId="0" borderId="3" xfId="0" applyFont="1" applyBorder="1" applyAlignment="1">
      <alignment horizontal="justify" vertical="center" wrapText="1"/>
    </xf>
    <xf numFmtId="165" fontId="10" fillId="0" borderId="3" xfId="0" applyNumberFormat="1" applyFont="1" applyBorder="1"/>
    <xf numFmtId="0" fontId="5" fillId="0" borderId="2" xfId="0" applyFont="1" applyBorder="1" applyAlignment="1">
      <alignment wrapText="1"/>
    </xf>
    <xf numFmtId="0" fontId="15" fillId="0" borderId="3" xfId="0" applyFont="1" applyBorder="1"/>
    <xf numFmtId="165" fontId="5" fillId="0" borderId="3" xfId="0" applyNumberFormat="1" applyFont="1" applyBorder="1"/>
    <xf numFmtId="0" fontId="16" fillId="0" borderId="5" xfId="0" applyFont="1" applyBorder="1"/>
    <xf numFmtId="0" fontId="16" fillId="0" borderId="1" xfId="0" applyFont="1" applyBorder="1" applyAlignment="1">
      <alignment wrapText="1"/>
    </xf>
    <xf numFmtId="0" fontId="17" fillId="0" borderId="3" xfId="0" applyFont="1" applyBorder="1" applyAlignment="1">
      <alignment horizontal="justify" vertical="center" wrapText="1"/>
    </xf>
    <xf numFmtId="0" fontId="16" fillId="0" borderId="3" xfId="0" applyFont="1" applyBorder="1"/>
    <xf numFmtId="0" fontId="16" fillId="0" borderId="3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0" fillId="0" borderId="0" xfId="0" applyNumberFormat="1"/>
    <xf numFmtId="0" fontId="18" fillId="0" borderId="0" xfId="0" applyFont="1"/>
    <xf numFmtId="0" fontId="18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9"/>
  <sheetViews>
    <sheetView tabSelected="1" view="pageBreakPreview" topLeftCell="A2" zoomScaleNormal="100" zoomScaleSheetLayoutView="100" workbookViewId="0">
      <selection activeCell="B2" sqref="B2:D2"/>
    </sheetView>
  </sheetViews>
  <sheetFormatPr defaultColWidth="9.140625" defaultRowHeight="15" x14ac:dyDescent="0.25"/>
  <cols>
    <col min="1" max="1" width="30.5703125" customWidth="1"/>
    <col min="2" max="2" width="41" customWidth="1"/>
    <col min="3" max="3" width="16.28515625" customWidth="1"/>
    <col min="4" max="4" width="19.5703125" customWidth="1"/>
  </cols>
  <sheetData>
    <row r="1" spans="1:5" x14ac:dyDescent="0.25">
      <c r="B1" s="50"/>
      <c r="C1" s="50"/>
      <c r="D1" s="50" t="s">
        <v>106</v>
      </c>
    </row>
    <row r="2" spans="1:5" x14ac:dyDescent="0.25">
      <c r="B2" s="51" t="s">
        <v>107</v>
      </c>
      <c r="C2" s="51"/>
      <c r="D2" s="51"/>
    </row>
    <row r="3" spans="1:5" x14ac:dyDescent="0.25">
      <c r="D3" s="2" t="s">
        <v>79</v>
      </c>
    </row>
    <row r="4" spans="1:5" x14ac:dyDescent="0.25">
      <c r="B4" s="55" t="s">
        <v>0</v>
      </c>
      <c r="C4" s="55"/>
      <c r="D4" s="55"/>
    </row>
    <row r="5" spans="1:5" x14ac:dyDescent="0.25">
      <c r="B5" s="55" t="s">
        <v>1</v>
      </c>
      <c r="C5" s="55"/>
      <c r="D5" s="55"/>
    </row>
    <row r="6" spans="1:5" x14ac:dyDescent="0.25">
      <c r="B6" s="55" t="s">
        <v>99</v>
      </c>
      <c r="C6" s="55"/>
      <c r="D6" s="55"/>
    </row>
    <row r="7" spans="1:5" x14ac:dyDescent="0.25">
      <c r="B7" s="55" t="s">
        <v>100</v>
      </c>
      <c r="C7" s="55"/>
      <c r="D7" s="55"/>
    </row>
    <row r="8" spans="1:5" x14ac:dyDescent="0.25">
      <c r="B8" s="55" t="s">
        <v>105</v>
      </c>
      <c r="C8" s="55"/>
      <c r="D8" s="55"/>
      <c r="E8" s="2"/>
    </row>
    <row r="10" spans="1:5" ht="15" customHeight="1" x14ac:dyDescent="0.25">
      <c r="A10" s="54" t="s">
        <v>101</v>
      </c>
      <c r="B10" s="54"/>
      <c r="C10" s="54"/>
    </row>
    <row r="11" spans="1:5" x14ac:dyDescent="0.25">
      <c r="C11" s="1"/>
      <c r="D11" s="1" t="s">
        <v>4</v>
      </c>
    </row>
    <row r="12" spans="1:5" ht="49.5" x14ac:dyDescent="0.25">
      <c r="A12" s="3" t="s">
        <v>2</v>
      </c>
      <c r="B12" s="4" t="s">
        <v>3</v>
      </c>
      <c r="C12" s="4" t="s">
        <v>95</v>
      </c>
      <c r="D12" s="4" t="s">
        <v>102</v>
      </c>
    </row>
    <row r="13" spans="1:5" ht="16.5" x14ac:dyDescent="0.25">
      <c r="A13" s="5" t="s">
        <v>5</v>
      </c>
      <c r="B13" s="6">
        <v>2</v>
      </c>
      <c r="C13" s="6">
        <v>3</v>
      </c>
      <c r="D13" s="7"/>
    </row>
    <row r="14" spans="1:5" ht="15.75" x14ac:dyDescent="0.25">
      <c r="A14" s="8" t="s">
        <v>6</v>
      </c>
      <c r="B14" s="9" t="s">
        <v>7</v>
      </c>
      <c r="C14" s="37">
        <f>C15+C17+C19+C23+C25+C26+C27+C28+C29+C30</f>
        <v>619076.99999999988</v>
      </c>
      <c r="D14" s="37">
        <f>D15+D17+D19+D23+D25+D26+D27+D28+D29+D30</f>
        <v>662753.4</v>
      </c>
    </row>
    <row r="15" spans="1:5" ht="15.75" x14ac:dyDescent="0.25">
      <c r="A15" s="11" t="s">
        <v>8</v>
      </c>
      <c r="B15" s="12" t="s">
        <v>9</v>
      </c>
      <c r="C15" s="10">
        <f>C16</f>
        <v>445595.3</v>
      </c>
      <c r="D15" s="10">
        <f>D16</f>
        <v>482682.9</v>
      </c>
    </row>
    <row r="16" spans="1:5" ht="15.75" x14ac:dyDescent="0.25">
      <c r="A16" s="13" t="s">
        <v>10</v>
      </c>
      <c r="B16" s="14" t="s">
        <v>11</v>
      </c>
      <c r="C16" s="15">
        <v>445595.3</v>
      </c>
      <c r="D16" s="15">
        <v>482682.9</v>
      </c>
    </row>
    <row r="17" spans="1:7" ht="47.25" x14ac:dyDescent="0.25">
      <c r="A17" s="8" t="s">
        <v>12</v>
      </c>
      <c r="B17" s="12" t="s">
        <v>13</v>
      </c>
      <c r="C17" s="10">
        <f>C18</f>
        <v>25671.9</v>
      </c>
      <c r="D17" s="10">
        <f>D18</f>
        <v>26142.1</v>
      </c>
    </row>
    <row r="18" spans="1:7" ht="47.25" x14ac:dyDescent="0.25">
      <c r="A18" s="16" t="s">
        <v>14</v>
      </c>
      <c r="B18" s="14" t="s">
        <v>15</v>
      </c>
      <c r="C18" s="15">
        <v>25671.9</v>
      </c>
      <c r="D18" s="15">
        <v>26142.1</v>
      </c>
    </row>
    <row r="19" spans="1:7" ht="15.75" x14ac:dyDescent="0.25">
      <c r="A19" s="11" t="s">
        <v>16</v>
      </c>
      <c r="B19" s="12" t="s">
        <v>17</v>
      </c>
      <c r="C19" s="10">
        <f>C20+C21+C22</f>
        <v>56200</v>
      </c>
      <c r="D19" s="10">
        <f>D20+D21+D22</f>
        <v>56200</v>
      </c>
    </row>
    <row r="20" spans="1:7" ht="47.25" x14ac:dyDescent="0.25">
      <c r="A20" s="16" t="s">
        <v>72</v>
      </c>
      <c r="B20" s="17" t="s">
        <v>18</v>
      </c>
      <c r="C20" s="15">
        <v>55000</v>
      </c>
      <c r="D20" s="15">
        <v>55000</v>
      </c>
    </row>
    <row r="21" spans="1:7" ht="15.75" x14ac:dyDescent="0.25">
      <c r="A21" s="18" t="s">
        <v>73</v>
      </c>
      <c r="B21" s="20" t="s">
        <v>19</v>
      </c>
      <c r="C21" s="15">
        <v>200</v>
      </c>
      <c r="D21" s="15">
        <v>200</v>
      </c>
    </row>
    <row r="22" spans="1:7" ht="47.25" x14ac:dyDescent="0.25">
      <c r="A22" s="21" t="s">
        <v>21</v>
      </c>
      <c r="B22" s="19" t="s">
        <v>20</v>
      </c>
      <c r="C22" s="15">
        <v>1000</v>
      </c>
      <c r="D22" s="15">
        <v>1000</v>
      </c>
    </row>
    <row r="23" spans="1:7" ht="47.25" x14ac:dyDescent="0.25">
      <c r="A23" s="8" t="s">
        <v>22</v>
      </c>
      <c r="B23" s="22" t="s">
        <v>23</v>
      </c>
      <c r="C23" s="10">
        <f>C24</f>
        <v>61453</v>
      </c>
      <c r="D23" s="10">
        <f>D24</f>
        <v>67537.899999999994</v>
      </c>
    </row>
    <row r="24" spans="1:7" ht="15.75" x14ac:dyDescent="0.25">
      <c r="A24" s="16" t="s">
        <v>24</v>
      </c>
      <c r="B24" s="23" t="s">
        <v>25</v>
      </c>
      <c r="C24" s="15">
        <v>61453</v>
      </c>
      <c r="D24" s="15">
        <v>67537.899999999994</v>
      </c>
    </row>
    <row r="25" spans="1:7" ht="15.75" x14ac:dyDescent="0.25">
      <c r="A25" s="11" t="s">
        <v>26</v>
      </c>
      <c r="B25" s="12" t="s">
        <v>27</v>
      </c>
      <c r="C25" s="10">
        <v>3500</v>
      </c>
      <c r="D25" s="10">
        <v>3500</v>
      </c>
    </row>
    <row r="26" spans="1:7" ht="63" x14ac:dyDescent="0.25">
      <c r="A26" s="11" t="s">
        <v>28</v>
      </c>
      <c r="B26" s="12" t="s">
        <v>29</v>
      </c>
      <c r="C26" s="10">
        <v>12895.2</v>
      </c>
      <c r="D26" s="10">
        <v>12895.2</v>
      </c>
    </row>
    <row r="27" spans="1:7" ht="31.5" x14ac:dyDescent="0.25">
      <c r="A27" s="11" t="s">
        <v>30</v>
      </c>
      <c r="B27" s="12" t="s">
        <v>31</v>
      </c>
      <c r="C27" s="10">
        <v>573.20000000000005</v>
      </c>
      <c r="D27" s="10">
        <v>606.9</v>
      </c>
    </row>
    <row r="28" spans="1:7" ht="31.5" x14ac:dyDescent="0.25">
      <c r="A28" s="11" t="s">
        <v>32</v>
      </c>
      <c r="B28" s="12" t="s">
        <v>33</v>
      </c>
      <c r="C28" s="10">
        <v>8900.4</v>
      </c>
      <c r="D28" s="10">
        <v>8900.4</v>
      </c>
    </row>
    <row r="29" spans="1:7" ht="31.5" x14ac:dyDescent="0.25">
      <c r="A29" s="11" t="s">
        <v>34</v>
      </c>
      <c r="B29" s="12" t="s">
        <v>35</v>
      </c>
      <c r="C29" s="10">
        <v>3788</v>
      </c>
      <c r="D29" s="10">
        <v>3788</v>
      </c>
    </row>
    <row r="30" spans="1:7" ht="31.5" x14ac:dyDescent="0.25">
      <c r="A30" s="11" t="s">
        <v>36</v>
      </c>
      <c r="B30" s="12" t="s">
        <v>37</v>
      </c>
      <c r="C30" s="10">
        <v>500</v>
      </c>
      <c r="D30" s="10">
        <v>500</v>
      </c>
    </row>
    <row r="31" spans="1:7" ht="15.75" x14ac:dyDescent="0.25">
      <c r="A31" s="11" t="s">
        <v>38</v>
      </c>
      <c r="B31" s="9" t="s">
        <v>39</v>
      </c>
      <c r="C31" s="24">
        <f>C32</f>
        <v>822364.7</v>
      </c>
      <c r="D31" s="24">
        <f>D32</f>
        <v>972014.89999999979</v>
      </c>
    </row>
    <row r="32" spans="1:7" ht="47.25" x14ac:dyDescent="0.25">
      <c r="A32" s="11" t="s">
        <v>40</v>
      </c>
      <c r="B32" s="12" t="s">
        <v>71</v>
      </c>
      <c r="C32" s="25">
        <f>C35+C42+C33+C55</f>
        <v>822364.7</v>
      </c>
      <c r="D32" s="25">
        <f>D35+D42+D33+D55</f>
        <v>972014.89999999979</v>
      </c>
      <c r="F32" s="49"/>
      <c r="G32" s="49"/>
    </row>
    <row r="33" spans="1:4" ht="31.5" x14ac:dyDescent="0.25">
      <c r="A33" s="26" t="s">
        <v>74</v>
      </c>
      <c r="B33" s="27" t="s">
        <v>75</v>
      </c>
      <c r="C33" s="31">
        <f>SUM(C34)</f>
        <v>36502</v>
      </c>
      <c r="D33" s="31">
        <f>SUM(D34)</f>
        <v>30737</v>
      </c>
    </row>
    <row r="34" spans="1:4" ht="63" x14ac:dyDescent="0.25">
      <c r="A34" s="21" t="s">
        <v>76</v>
      </c>
      <c r="B34" s="28" t="s">
        <v>88</v>
      </c>
      <c r="C34" s="20">
        <v>36502</v>
      </c>
      <c r="D34" s="20">
        <v>30737</v>
      </c>
    </row>
    <row r="35" spans="1:4" ht="49.5" x14ac:dyDescent="0.25">
      <c r="A35" s="29" t="s">
        <v>41</v>
      </c>
      <c r="B35" s="30" t="s">
        <v>42</v>
      </c>
      <c r="C35" s="31">
        <f>SUM(C36:C41)</f>
        <v>142571.20000000001</v>
      </c>
      <c r="D35" s="31">
        <f>SUM(D36:D41)</f>
        <v>267497.8</v>
      </c>
    </row>
    <row r="36" spans="1:4" ht="132" x14ac:dyDescent="0.25">
      <c r="A36" s="13" t="s">
        <v>77</v>
      </c>
      <c r="B36" s="43" t="s">
        <v>78</v>
      </c>
      <c r="C36" s="20">
        <v>28016.799999999999</v>
      </c>
      <c r="D36" s="20">
        <v>28213.599999999999</v>
      </c>
    </row>
    <row r="37" spans="1:4" ht="115.5" x14ac:dyDescent="0.25">
      <c r="A37" s="13" t="s">
        <v>80</v>
      </c>
      <c r="B37" s="36" t="s">
        <v>89</v>
      </c>
      <c r="C37" s="20">
        <v>14680.2</v>
      </c>
      <c r="D37" s="20">
        <v>14298.3</v>
      </c>
    </row>
    <row r="38" spans="1:4" ht="99" x14ac:dyDescent="0.25">
      <c r="A38" s="47" t="s">
        <v>103</v>
      </c>
      <c r="B38" s="48" t="s">
        <v>104</v>
      </c>
      <c r="C38" s="20">
        <v>1432.8</v>
      </c>
      <c r="D38" s="20">
        <v>1558</v>
      </c>
    </row>
    <row r="39" spans="1:4" ht="47.25" x14ac:dyDescent="0.25">
      <c r="A39" s="13" t="s">
        <v>81</v>
      </c>
      <c r="B39" s="14" t="s">
        <v>82</v>
      </c>
      <c r="C39" s="20">
        <v>131.5</v>
      </c>
      <c r="D39" s="20">
        <v>134.9</v>
      </c>
    </row>
    <row r="40" spans="1:4" ht="63" x14ac:dyDescent="0.25">
      <c r="A40" s="13" t="s">
        <v>43</v>
      </c>
      <c r="B40" s="19" t="s">
        <v>44</v>
      </c>
      <c r="C40" s="20">
        <v>12000</v>
      </c>
      <c r="D40" s="20">
        <v>144560.1</v>
      </c>
    </row>
    <row r="41" spans="1:4" ht="31.5" x14ac:dyDescent="0.25">
      <c r="A41" s="13" t="s">
        <v>46</v>
      </c>
      <c r="B41" s="19" t="s">
        <v>45</v>
      </c>
      <c r="C41" s="20">
        <v>86309.9</v>
      </c>
      <c r="D41" s="20">
        <v>78732.899999999994</v>
      </c>
    </row>
    <row r="42" spans="1:4" ht="33" x14ac:dyDescent="0.25">
      <c r="A42" s="29" t="s">
        <v>47</v>
      </c>
      <c r="B42" s="30" t="s">
        <v>48</v>
      </c>
      <c r="C42" s="32">
        <f>SUM(C43:C54)</f>
        <v>623045.19999999995</v>
      </c>
      <c r="D42" s="31">
        <f>SUM(D43:D54)</f>
        <v>653261.69999999984</v>
      </c>
    </row>
    <row r="43" spans="1:4" ht="94.5" x14ac:dyDescent="0.25">
      <c r="A43" s="33" t="s">
        <v>56</v>
      </c>
      <c r="B43" s="28" t="s">
        <v>55</v>
      </c>
      <c r="C43" s="20">
        <v>2509.5</v>
      </c>
      <c r="D43" s="20">
        <v>2598.1</v>
      </c>
    </row>
    <row r="44" spans="1:4" ht="63" x14ac:dyDescent="0.25">
      <c r="A44" s="33" t="s">
        <v>57</v>
      </c>
      <c r="B44" s="34" t="s">
        <v>58</v>
      </c>
      <c r="C44" s="20">
        <v>27053.200000000001</v>
      </c>
      <c r="D44" s="20">
        <v>28963.599999999999</v>
      </c>
    </row>
    <row r="45" spans="1:4" ht="63" x14ac:dyDescent="0.25">
      <c r="A45" s="33" t="s">
        <v>49</v>
      </c>
      <c r="B45" s="19" t="s">
        <v>94</v>
      </c>
      <c r="C45" s="20">
        <v>505933.1</v>
      </c>
      <c r="D45" s="20">
        <v>532335.69999999995</v>
      </c>
    </row>
    <row r="46" spans="1:4" ht="78.75" x14ac:dyDescent="0.25">
      <c r="A46" s="33" t="s">
        <v>60</v>
      </c>
      <c r="B46" s="28" t="s">
        <v>59</v>
      </c>
      <c r="C46" s="20">
        <v>39316.1</v>
      </c>
      <c r="D46" s="20">
        <v>40923.699999999997</v>
      </c>
    </row>
    <row r="47" spans="1:4" ht="126" x14ac:dyDescent="0.25">
      <c r="A47" s="33" t="s">
        <v>61</v>
      </c>
      <c r="B47" s="34" t="s">
        <v>62</v>
      </c>
      <c r="C47" s="20">
        <v>2943.6</v>
      </c>
      <c r="D47" s="20">
        <v>2943.6</v>
      </c>
    </row>
    <row r="48" spans="1:4" ht="110.25" x14ac:dyDescent="0.25">
      <c r="A48" s="33" t="s">
        <v>64</v>
      </c>
      <c r="B48" s="28" t="s">
        <v>63</v>
      </c>
      <c r="C48" s="20">
        <v>25218.5</v>
      </c>
      <c r="D48" s="20">
        <v>25218.5</v>
      </c>
    </row>
    <row r="49" spans="1:4" ht="78.75" x14ac:dyDescent="0.25">
      <c r="A49" s="33" t="s">
        <v>52</v>
      </c>
      <c r="B49" s="19" t="s">
        <v>96</v>
      </c>
      <c r="C49" s="20">
        <v>3655.4</v>
      </c>
      <c r="D49" s="20">
        <v>3994.6</v>
      </c>
    </row>
    <row r="50" spans="1:4" ht="94.5" x14ac:dyDescent="0.25">
      <c r="A50" s="33" t="s">
        <v>51</v>
      </c>
      <c r="B50" s="19" t="s">
        <v>50</v>
      </c>
      <c r="C50" s="20">
        <v>1.8</v>
      </c>
      <c r="D50" s="20">
        <v>23.1</v>
      </c>
    </row>
    <row r="51" spans="1:4" ht="110.25" x14ac:dyDescent="0.25">
      <c r="A51" s="33" t="s">
        <v>54</v>
      </c>
      <c r="B51" s="19" t="s">
        <v>53</v>
      </c>
      <c r="C51" s="20">
        <v>2432.1999999999998</v>
      </c>
      <c r="D51" s="20">
        <v>2529.5</v>
      </c>
    </row>
    <row r="52" spans="1:4" ht="63" x14ac:dyDescent="0.25">
      <c r="A52" s="33" t="s">
        <v>67</v>
      </c>
      <c r="B52" s="28" t="s">
        <v>66</v>
      </c>
      <c r="C52" s="20">
        <v>12344.2</v>
      </c>
      <c r="D52" s="20">
        <v>12023.8</v>
      </c>
    </row>
    <row r="53" spans="1:4" ht="63" x14ac:dyDescent="0.25">
      <c r="A53" s="33" t="s">
        <v>68</v>
      </c>
      <c r="B53" s="19" t="s">
        <v>90</v>
      </c>
      <c r="C53" s="20">
        <v>1570.3</v>
      </c>
      <c r="D53" s="20">
        <v>1640.2</v>
      </c>
    </row>
    <row r="54" spans="1:4" ht="33" x14ac:dyDescent="0.25">
      <c r="A54" s="33" t="s">
        <v>70</v>
      </c>
      <c r="B54" s="19" t="s">
        <v>69</v>
      </c>
      <c r="C54" s="20">
        <v>67.3</v>
      </c>
      <c r="D54" s="20">
        <v>67.3</v>
      </c>
    </row>
    <row r="55" spans="1:4" ht="33" x14ac:dyDescent="0.25">
      <c r="A55" s="29" t="s">
        <v>83</v>
      </c>
      <c r="B55" s="30" t="s">
        <v>84</v>
      </c>
      <c r="C55" s="39">
        <f>SUM(C56:C59)</f>
        <v>20246.299999999996</v>
      </c>
      <c r="D55" s="39">
        <f>SUM(D56:D59)</f>
        <v>20518.399999999998</v>
      </c>
    </row>
    <row r="56" spans="1:4" ht="110.25" x14ac:dyDescent="0.25">
      <c r="A56" s="33" t="s">
        <v>85</v>
      </c>
      <c r="B56" s="38" t="s">
        <v>86</v>
      </c>
      <c r="C56" s="7">
        <v>1050</v>
      </c>
      <c r="D56" s="7">
        <v>1050</v>
      </c>
    </row>
    <row r="57" spans="1:4" ht="141.75" x14ac:dyDescent="0.25">
      <c r="A57" s="33" t="s">
        <v>97</v>
      </c>
      <c r="B57" s="46" t="s">
        <v>98</v>
      </c>
      <c r="C57" s="7">
        <v>1303.0999999999999</v>
      </c>
      <c r="D57" s="7">
        <v>1575.2</v>
      </c>
    </row>
    <row r="58" spans="1:4" ht="126" x14ac:dyDescent="0.25">
      <c r="A58" s="41" t="s">
        <v>91</v>
      </c>
      <c r="B58" s="42" t="s">
        <v>92</v>
      </c>
      <c r="C58" s="7">
        <v>17698.099999999999</v>
      </c>
      <c r="D58" s="7">
        <v>17698.099999999999</v>
      </c>
    </row>
    <row r="59" spans="1:4" ht="47.25" x14ac:dyDescent="0.25">
      <c r="A59" s="44" t="s">
        <v>87</v>
      </c>
      <c r="B59" s="45" t="s">
        <v>93</v>
      </c>
      <c r="C59" s="20">
        <v>195.1</v>
      </c>
      <c r="D59" s="20">
        <v>195.1</v>
      </c>
    </row>
    <row r="60" spans="1:4" ht="15.75" x14ac:dyDescent="0.25">
      <c r="A60" s="52" t="s">
        <v>65</v>
      </c>
      <c r="B60" s="53"/>
      <c r="C60" s="40">
        <f>C14+C31</f>
        <v>1441441.6999999997</v>
      </c>
      <c r="D60" s="40">
        <f>D14+D31</f>
        <v>1634768.2999999998</v>
      </c>
    </row>
    <row r="61" spans="1:4" ht="15.75" x14ac:dyDescent="0.25">
      <c r="A61" s="35"/>
      <c r="B61" s="35"/>
    </row>
    <row r="62" spans="1:4" ht="15.75" x14ac:dyDescent="0.25">
      <c r="A62" s="35"/>
      <c r="B62" s="35"/>
    </row>
    <row r="63" spans="1:4" ht="15.75" x14ac:dyDescent="0.25">
      <c r="A63" s="35"/>
      <c r="B63" s="35"/>
    </row>
    <row r="64" spans="1:4" ht="15.75" x14ac:dyDescent="0.25">
      <c r="A64" s="35"/>
      <c r="B64" s="35"/>
    </row>
    <row r="65" spans="1:2" ht="15.75" x14ac:dyDescent="0.25">
      <c r="A65" s="35"/>
      <c r="B65" s="35"/>
    </row>
    <row r="66" spans="1:2" ht="15.75" x14ac:dyDescent="0.25">
      <c r="A66" s="35"/>
      <c r="B66" s="35"/>
    </row>
    <row r="67" spans="1:2" ht="15.75" x14ac:dyDescent="0.25">
      <c r="A67" s="35"/>
      <c r="B67" s="35"/>
    </row>
    <row r="68" spans="1:2" ht="15.75" x14ac:dyDescent="0.25">
      <c r="A68" s="35"/>
      <c r="B68" s="35"/>
    </row>
    <row r="69" spans="1:2" ht="15.75" x14ac:dyDescent="0.25">
      <c r="A69" s="35"/>
      <c r="B69" s="35"/>
    </row>
    <row r="70" spans="1:2" ht="15.75" x14ac:dyDescent="0.25">
      <c r="A70" s="35"/>
      <c r="B70" s="35"/>
    </row>
    <row r="71" spans="1:2" ht="15.75" x14ac:dyDescent="0.25">
      <c r="A71" s="35"/>
      <c r="B71" s="35"/>
    </row>
    <row r="72" spans="1:2" ht="15.75" x14ac:dyDescent="0.25">
      <c r="A72" s="35"/>
      <c r="B72" s="35"/>
    </row>
    <row r="73" spans="1:2" ht="15.75" x14ac:dyDescent="0.25">
      <c r="A73" s="35"/>
      <c r="B73" s="35"/>
    </row>
    <row r="74" spans="1:2" ht="15.75" x14ac:dyDescent="0.25">
      <c r="A74" s="35"/>
      <c r="B74" s="35"/>
    </row>
    <row r="75" spans="1:2" ht="15.75" x14ac:dyDescent="0.25">
      <c r="A75" s="35"/>
      <c r="B75" s="35"/>
    </row>
    <row r="76" spans="1:2" ht="15.75" x14ac:dyDescent="0.25">
      <c r="A76" s="35"/>
      <c r="B76" s="35"/>
    </row>
    <row r="77" spans="1:2" ht="15.75" x14ac:dyDescent="0.25">
      <c r="A77" s="35"/>
      <c r="B77" s="35"/>
    </row>
    <row r="78" spans="1:2" ht="15.75" x14ac:dyDescent="0.25">
      <c r="A78" s="35"/>
      <c r="B78" s="35"/>
    </row>
    <row r="79" spans="1:2" ht="15.75" x14ac:dyDescent="0.25">
      <c r="A79" s="35"/>
      <c r="B79" s="35"/>
    </row>
  </sheetData>
  <mergeCells count="8">
    <mergeCell ref="B2:D2"/>
    <mergeCell ref="A60:B60"/>
    <mergeCell ref="A10:C10"/>
    <mergeCell ref="B4:D4"/>
    <mergeCell ref="B5:D5"/>
    <mergeCell ref="B6:D6"/>
    <mergeCell ref="B7:D7"/>
    <mergeCell ref="B8:D8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Ирина Павлушова</cp:lastModifiedBy>
  <cp:lastPrinted>2021-11-16T08:47:52Z</cp:lastPrinted>
  <dcterms:created xsi:type="dcterms:W3CDTF">2018-11-13T03:27:49Z</dcterms:created>
  <dcterms:modified xsi:type="dcterms:W3CDTF">2025-01-20T10:19:04Z</dcterms:modified>
</cp:coreProperties>
</file>